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28920" windowHeight="12435" activeTab="0"/>
  </bookViews>
  <sheets>
    <sheet name="Výhled MČ Praha ..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<sst xmlns="http://schemas.openxmlformats.org/spreadsheetml/2006/main" count="30" uniqueCount="30">
  <si>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Název položky</t>
  </si>
  <si>
    <t>Kapitálové výdaje - třída 6</t>
  </si>
  <si>
    <t xml:space="preserve">Vlastní příjmy  </t>
  </si>
  <si>
    <t xml:space="preserve">Příjmy celkem </t>
  </si>
  <si>
    <t xml:space="preserve">Výdaje celkem </t>
  </si>
  <si>
    <t>Výsledek hospodaření ( - schodek, + přebytek)</t>
  </si>
  <si>
    <t>RV 2014</t>
  </si>
  <si>
    <t>Skut. 2007</t>
  </si>
  <si>
    <t>Skut.2008</t>
  </si>
  <si>
    <t>Daňové příjmy - třída 1</t>
  </si>
  <si>
    <t>Nedaňové příjmy - třída 2</t>
  </si>
  <si>
    <t>Kapitálové příjmy  - třída 3</t>
  </si>
  <si>
    <t xml:space="preserve">Provozní výdaje (po konsolidaci) - třída 5 </t>
  </si>
  <si>
    <t>RV 2015</t>
  </si>
  <si>
    <t>RV 2016</t>
  </si>
  <si>
    <t>RV 2017</t>
  </si>
  <si>
    <t>RV 2018</t>
  </si>
  <si>
    <t>Přijaté  transfery (po konsolidaci) -třída 4</t>
  </si>
  <si>
    <t>Oček. skut. 2013</t>
  </si>
  <si>
    <t>RV 2019</t>
  </si>
  <si>
    <t>Skut.2009/*</t>
  </si>
  <si>
    <t>Skut.2010/*</t>
  </si>
  <si>
    <t>Skut. 2011/*</t>
  </si>
  <si>
    <t>Skut. 2012/*</t>
  </si>
  <si>
    <t>/*údaje ze sestavy bilance k 31.12. daného roku /sloupec skutečnost/</t>
  </si>
  <si>
    <t>Úhrada dlouhodobých fin. závazků - pol. 8xx4</t>
  </si>
  <si>
    <t>Tvorba rezervy na dluhovou službu /**</t>
  </si>
  <si>
    <t>/** vyplní  pouze ty MČ, které si tvoří rezervy na splácení  dlouhodobých úvěrů a půjček</t>
  </si>
  <si>
    <t>Příloha č.      k usnesení Zastupitelstva  MČ  č.                        ze dne</t>
  </si>
  <si>
    <t>Rozpočtový výhled MČ Praha - Slivenec do r. 2019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</si>
</sst>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00"/>
    <numFmt numFmtId="167" formatCode="0.0"/>
    <numFmt numFmtId="168" formatCode="d/m/yy"/>
    <numFmt numFmtId="169" formatCode="#,##0.00_ ;\-#,##0.00\ "/>
    <numFmt numFmtId="170" formatCode="[$€-2]\ #,##0.00"/>
    <numFmt numFmtId="171" formatCode="[$€-2]\ #,##0"/>
    <numFmt numFmtId="172" formatCode="#,##0\ &quot;Kč&quot;"/>
    <numFmt numFmtId="173" formatCode="#,##0\ [$€-42D]"/>
    <numFmt numFmtId="174" formatCode="#,##0.00\ &quot;Kč&quot;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u val="single"/>
      <sz val="10"/>
      <name val="Times New Roman CE"/>
      <family val="1"/>
    </font>
    <font>
      <i/>
      <u val="single"/>
      <sz val="9"/>
      <name val="Arial CE"/>
      <family val="2"/>
    </font>
    <font>
      <i/>
      <u val="single"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13" xfId="0" applyNumberForma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0" fillId="0" borderId="18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19" xfId="0" applyNumberForma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3" fontId="1" fillId="0" borderId="22" xfId="0" applyNumberFormat="1" applyFont="1" applyFill="1" applyBorder="1" applyAlignment="1">
      <alignment/>
    </xf>
    <xf numFmtId="0" fontId="0" fillId="0" borderId="16" xfId="0" applyBorder="1" applyAlignment="1">
      <alignment/>
    </xf>
    <xf numFmtId="3" fontId="1" fillId="0" borderId="23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0" fillId="0" borderId="24" xfId="0" applyNumberFormat="1" applyFill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4" fillId="0" borderId="17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0" fillId="0" borderId="28" xfId="0" applyNumberFormat="1" applyFill="1" applyBorder="1" applyAlignment="1">
      <alignment/>
    </xf>
    <xf numFmtId="3" fontId="1" fillId="0" borderId="27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" fontId="1" fillId="0" borderId="38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" fillId="0" borderId="16" xfId="0" applyFont="1" applyBorder="1" applyAlignment="1">
      <alignment horizontal="center" wrapText="1"/>
    </xf>
    <xf numFmtId="4" fontId="4" fillId="0" borderId="15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0" fillId="0" borderId="44" xfId="0" applyNumberFormat="1" applyFill="1" applyBorder="1" applyAlignment="1">
      <alignment/>
    </xf>
    <xf numFmtId="3" fontId="1" fillId="0" borderId="43" xfId="0" applyNumberFormat="1" applyFont="1" applyBorder="1" applyAlignment="1">
      <alignment/>
    </xf>
    <xf numFmtId="4" fontId="4" fillId="0" borderId="43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3" fontId="1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2" xfId="0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0" xfId="0" applyFont="1" applyBorder="1" applyAlignment="1">
      <alignment wrapText="1"/>
    </xf>
    <xf numFmtId="3" fontId="0" fillId="0" borderId="5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1" fillId="0" borderId="51" xfId="0" applyNumberFormat="1" applyFont="1" applyBorder="1" applyAlignment="1">
      <alignment/>
    </xf>
    <xf numFmtId="2" fontId="1" fillId="6" borderId="16" xfId="0" applyNumberFormat="1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3" fontId="0" fillId="6" borderId="13" xfId="0" applyNumberFormat="1" applyFont="1" applyFill="1" applyBorder="1" applyAlignment="1">
      <alignment/>
    </xf>
    <xf numFmtId="3" fontId="0" fillId="6" borderId="18" xfId="0" applyNumberFormat="1" applyFont="1" applyFill="1" applyBorder="1" applyAlignment="1">
      <alignment/>
    </xf>
    <xf numFmtId="3" fontId="0" fillId="6" borderId="19" xfId="0" applyNumberFormat="1" applyFont="1" applyFill="1" applyBorder="1" applyAlignment="1">
      <alignment/>
    </xf>
    <xf numFmtId="3" fontId="1" fillId="6" borderId="14" xfId="0" applyNumberFormat="1" applyFont="1" applyFill="1" applyBorder="1" applyAlignment="1">
      <alignment/>
    </xf>
    <xf numFmtId="3" fontId="1" fillId="6" borderId="17" xfId="0" applyNumberFormat="1" applyFont="1" applyFill="1" applyBorder="1" applyAlignment="1">
      <alignment/>
    </xf>
    <xf numFmtId="3" fontId="1" fillId="6" borderId="0" xfId="0" applyNumberFormat="1" applyFont="1" applyFill="1" applyBorder="1" applyAlignment="1">
      <alignment/>
    </xf>
    <xf numFmtId="4" fontId="4" fillId="6" borderId="52" xfId="0" applyNumberFormat="1" applyFont="1" applyFill="1" applyBorder="1" applyAlignment="1">
      <alignment/>
    </xf>
    <xf numFmtId="4" fontId="4" fillId="6" borderId="53" xfId="0" applyNumberFormat="1" applyFont="1" applyFill="1" applyBorder="1" applyAlignment="1">
      <alignment/>
    </xf>
    <xf numFmtId="4" fontId="4" fillId="6" borderId="17" xfId="0" applyNumberFormat="1" applyFont="1" applyFill="1" applyBorder="1" applyAlignment="1">
      <alignment/>
    </xf>
    <xf numFmtId="3" fontId="1" fillId="6" borderId="39" xfId="0" applyNumberFormat="1" applyFont="1" applyFill="1" applyBorder="1" applyAlignment="1">
      <alignment/>
    </xf>
    <xf numFmtId="3" fontId="1" fillId="6" borderId="25" xfId="0" applyNumberFormat="1" applyFont="1" applyFill="1" applyBorder="1" applyAlignment="1">
      <alignment/>
    </xf>
    <xf numFmtId="3" fontId="0" fillId="6" borderId="11" xfId="0" applyNumberFormat="1" applyFont="1" applyFill="1" applyBorder="1" applyAlignment="1">
      <alignment/>
    </xf>
    <xf numFmtId="3" fontId="0" fillId="6" borderId="10" xfId="0" applyNumberFormat="1" applyFont="1" applyFill="1" applyBorder="1" applyAlignment="1">
      <alignment/>
    </xf>
    <xf numFmtId="3" fontId="0" fillId="6" borderId="24" xfId="0" applyNumberFormat="1" applyFont="1" applyFill="1" applyBorder="1" applyAlignment="1">
      <alignment/>
    </xf>
    <xf numFmtId="3" fontId="1" fillId="6" borderId="16" xfId="0" applyNumberFormat="1" applyFont="1" applyFill="1" applyBorder="1" applyAlignment="1">
      <alignment/>
    </xf>
    <xf numFmtId="3" fontId="1" fillId="6" borderId="23" xfId="0" applyNumberFormat="1" applyFont="1" applyFill="1" applyBorder="1" applyAlignment="1">
      <alignment/>
    </xf>
    <xf numFmtId="3" fontId="0" fillId="6" borderId="17" xfId="0" applyNumberFormat="1" applyFont="1" applyFill="1" applyBorder="1" applyAlignment="1">
      <alignment/>
    </xf>
    <xf numFmtId="3" fontId="0" fillId="6" borderId="0" xfId="0" applyNumberFormat="1" applyFont="1" applyFill="1" applyBorder="1" applyAlignment="1">
      <alignment/>
    </xf>
    <xf numFmtId="0" fontId="0" fillId="6" borderId="16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2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6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4" fillId="0" borderId="20" xfId="0" applyFont="1" applyBorder="1" applyAlignment="1">
      <alignment wrapText="1"/>
    </xf>
    <xf numFmtId="3" fontId="1" fillId="0" borderId="54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4">
      <selection activeCell="J24" sqref="J24"/>
    </sheetView>
  </sheetViews>
  <sheetFormatPr defaultColWidth="9.00390625" defaultRowHeight="12.75"/>
  <cols>
    <col min="1" max="1" width="37.875" style="41" customWidth="1"/>
    <col min="2" max="2" width="10.25390625" style="0" hidden="1" customWidth="1"/>
    <col min="3" max="3" width="10.125" style="0" hidden="1" customWidth="1"/>
    <col min="4" max="4" width="11.00390625" style="0" customWidth="1"/>
    <col min="5" max="5" width="11.125" style="0" customWidth="1"/>
    <col min="6" max="6" width="12.00390625" style="0" customWidth="1"/>
    <col min="7" max="7" width="12.875" style="0" customWidth="1"/>
    <col min="8" max="12" width="10.75390625" style="0" customWidth="1"/>
    <col min="13" max="13" width="10.00390625" style="0" customWidth="1"/>
    <col min="14" max="14" width="11.25390625" style="0" customWidth="1"/>
  </cols>
  <sheetData>
    <row r="1" spans="7:14" ht="12.75">
      <c r="G1" s="28"/>
      <c r="H1" s="28"/>
      <c r="I1" s="28"/>
      <c r="J1" s="28"/>
      <c r="K1" s="28"/>
      <c r="L1" s="28"/>
      <c r="M1" s="28"/>
      <c r="N1" s="28"/>
    </row>
    <row r="2" spans="1:14" ht="12.75">
      <c r="A2" s="88" t="s">
        <v>28</v>
      </c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8:9" ht="12.75">
      <c r="H4" s="29"/>
      <c r="I4" s="29"/>
    </row>
    <row r="6" spans="1:3" s="50" customFormat="1" ht="18">
      <c r="A6" s="48" t="s">
        <v>29</v>
      </c>
      <c r="B6" s="49"/>
      <c r="C6" s="49"/>
    </row>
    <row r="7" spans="2:4" ht="12.75">
      <c r="B7" s="2"/>
      <c r="C7" s="2"/>
      <c r="D7" s="2"/>
    </row>
    <row r="8" spans="4:14" ht="13.5" thickBot="1">
      <c r="D8" s="115"/>
      <c r="E8" s="115"/>
      <c r="F8" s="116"/>
      <c r="G8" s="116"/>
      <c r="I8" s="2"/>
      <c r="J8" s="2"/>
      <c r="L8" s="2"/>
      <c r="M8" s="2"/>
      <c r="N8" s="2"/>
    </row>
    <row r="9" spans="1:14" ht="27" customHeight="1" thickBot="1">
      <c r="A9" s="42" t="s">
        <v>0</v>
      </c>
      <c r="B9" s="9" t="s">
        <v>7</v>
      </c>
      <c r="C9" s="21" t="s">
        <v>8</v>
      </c>
      <c r="D9" s="90" t="s">
        <v>20</v>
      </c>
      <c r="E9" s="91" t="s">
        <v>21</v>
      </c>
      <c r="F9" s="92" t="s">
        <v>22</v>
      </c>
      <c r="G9" s="92" t="s">
        <v>23</v>
      </c>
      <c r="H9" s="53" t="s">
        <v>18</v>
      </c>
      <c r="I9" s="32" t="s">
        <v>6</v>
      </c>
      <c r="J9" s="21" t="s">
        <v>13</v>
      </c>
      <c r="K9" s="5" t="s">
        <v>14</v>
      </c>
      <c r="L9" s="9" t="s">
        <v>15</v>
      </c>
      <c r="M9" s="9" t="s">
        <v>16</v>
      </c>
      <c r="N9" s="59" t="s">
        <v>19</v>
      </c>
    </row>
    <row r="10" spans="1:14" ht="12.75">
      <c r="A10" s="43"/>
      <c r="B10" s="10"/>
      <c r="C10" s="12"/>
      <c r="D10" s="93"/>
      <c r="E10" s="94"/>
      <c r="F10" s="93"/>
      <c r="G10" s="93"/>
      <c r="H10" s="10"/>
      <c r="I10" s="33"/>
      <c r="J10" s="12"/>
      <c r="K10" s="8"/>
      <c r="L10" s="10"/>
      <c r="M10" s="10"/>
      <c r="N10" s="60"/>
    </row>
    <row r="11" spans="1:14" ht="12.75">
      <c r="A11" s="20" t="s">
        <v>9</v>
      </c>
      <c r="B11" s="6">
        <v>41110776</v>
      </c>
      <c r="C11" s="6">
        <v>44141941</v>
      </c>
      <c r="D11" s="95">
        <v>2600</v>
      </c>
      <c r="E11" s="95">
        <v>3978</v>
      </c>
      <c r="F11" s="96">
        <v>3902</v>
      </c>
      <c r="G11" s="96">
        <v>3543</v>
      </c>
      <c r="H11" s="11">
        <v>3378</v>
      </c>
      <c r="I11" s="11">
        <v>3275</v>
      </c>
      <c r="J11" s="6">
        <v>3275</v>
      </c>
      <c r="K11" s="6">
        <v>3275</v>
      </c>
      <c r="L11" s="11">
        <v>3275</v>
      </c>
      <c r="M11" s="11">
        <v>3275</v>
      </c>
      <c r="N11" s="61">
        <v>3275</v>
      </c>
    </row>
    <row r="12" spans="1:14" ht="12.75">
      <c r="A12" s="20" t="s">
        <v>10</v>
      </c>
      <c r="B12" s="6">
        <v>1431156</v>
      </c>
      <c r="C12" s="6">
        <v>2066453</v>
      </c>
      <c r="D12" s="95">
        <v>839</v>
      </c>
      <c r="E12" s="95">
        <v>-71</v>
      </c>
      <c r="F12" s="96">
        <v>567</v>
      </c>
      <c r="G12" s="96">
        <v>1967</v>
      </c>
      <c r="H12" s="11">
        <v>458</v>
      </c>
      <c r="I12" s="11">
        <v>531</v>
      </c>
      <c r="J12" s="11">
        <v>531</v>
      </c>
      <c r="K12" s="6">
        <v>531</v>
      </c>
      <c r="L12" s="11">
        <v>531</v>
      </c>
      <c r="M12" s="11">
        <v>531</v>
      </c>
      <c r="N12" s="61">
        <v>531</v>
      </c>
    </row>
    <row r="13" spans="1:14" ht="12.75">
      <c r="A13" s="44" t="s">
        <v>11</v>
      </c>
      <c r="B13" s="11">
        <v>10000</v>
      </c>
      <c r="C13" s="13">
        <v>25817</v>
      </c>
      <c r="D13" s="96">
        <v>1074</v>
      </c>
      <c r="E13" s="97">
        <v>202</v>
      </c>
      <c r="F13" s="96">
        <v>500</v>
      </c>
      <c r="G13" s="96">
        <v>152</v>
      </c>
      <c r="H13" s="11">
        <v>0</v>
      </c>
      <c r="I13" s="11">
        <v>0</v>
      </c>
      <c r="J13" s="11">
        <v>0</v>
      </c>
      <c r="K13" s="6">
        <v>0</v>
      </c>
      <c r="L13" s="11">
        <v>0</v>
      </c>
      <c r="M13" s="11">
        <v>0</v>
      </c>
      <c r="N13" s="61">
        <v>0</v>
      </c>
    </row>
    <row r="14" spans="1:14" ht="13.5" thickBot="1">
      <c r="A14" s="45" t="s">
        <v>2</v>
      </c>
      <c r="B14" s="7">
        <v>42551932</v>
      </c>
      <c r="C14" s="7">
        <v>46234211</v>
      </c>
      <c r="D14" s="98">
        <f>SUM(D11:D13)</f>
        <v>4513</v>
      </c>
      <c r="E14" s="98">
        <f aca="true" t="shared" si="0" ref="E14:N14">SUM(E11:E13)</f>
        <v>4109</v>
      </c>
      <c r="F14" s="98">
        <f t="shared" si="0"/>
        <v>4969</v>
      </c>
      <c r="G14" s="98">
        <f t="shared" si="0"/>
        <v>5662</v>
      </c>
      <c r="H14" s="7">
        <f t="shared" si="0"/>
        <v>3836</v>
      </c>
      <c r="I14" s="7">
        <f t="shared" si="0"/>
        <v>3806</v>
      </c>
      <c r="J14" s="7">
        <f t="shared" si="0"/>
        <v>3806</v>
      </c>
      <c r="K14" s="7">
        <f t="shared" si="0"/>
        <v>3806</v>
      </c>
      <c r="L14" s="7">
        <f t="shared" si="0"/>
        <v>3806</v>
      </c>
      <c r="M14" s="7">
        <f t="shared" si="0"/>
        <v>3806</v>
      </c>
      <c r="N14" s="89">
        <f t="shared" si="0"/>
        <v>3806</v>
      </c>
    </row>
    <row r="15" spans="1:14" ht="12.75">
      <c r="A15" s="43"/>
      <c r="B15" s="14"/>
      <c r="C15" s="16"/>
      <c r="D15" s="99"/>
      <c r="E15" s="100"/>
      <c r="F15" s="99"/>
      <c r="G15" s="99"/>
      <c r="H15" s="14"/>
      <c r="I15" s="35"/>
      <c r="J15" s="16"/>
      <c r="K15" s="15"/>
      <c r="L15" s="14"/>
      <c r="M15" s="14"/>
      <c r="N15" s="62"/>
    </row>
    <row r="16" spans="1:14" ht="12.75">
      <c r="A16" s="44" t="s">
        <v>17</v>
      </c>
      <c r="B16" s="6">
        <v>5440703</v>
      </c>
      <c r="C16" s="6">
        <v>6444194</v>
      </c>
      <c r="D16" s="95">
        <v>27258</v>
      </c>
      <c r="E16" s="95">
        <v>15691</v>
      </c>
      <c r="F16" s="96">
        <v>14433</v>
      </c>
      <c r="G16" s="96">
        <v>12295</v>
      </c>
      <c r="H16" s="11">
        <v>11398</v>
      </c>
      <c r="I16" s="34">
        <v>13483</v>
      </c>
      <c r="J16" s="13">
        <v>9983</v>
      </c>
      <c r="K16" s="6">
        <v>9983</v>
      </c>
      <c r="L16" s="11">
        <v>9983</v>
      </c>
      <c r="M16" s="11">
        <v>9983</v>
      </c>
      <c r="N16" s="61">
        <v>9983</v>
      </c>
    </row>
    <row r="17" spans="1:14" ht="13.5" thickBot="1">
      <c r="A17" s="45" t="s">
        <v>3</v>
      </c>
      <c r="B17" s="7">
        <v>47992635</v>
      </c>
      <c r="C17" s="7">
        <v>52678405</v>
      </c>
      <c r="D17" s="98">
        <f>D14+D16</f>
        <v>31771</v>
      </c>
      <c r="E17" s="98">
        <f aca="true" t="shared" si="1" ref="E17:N17">E14+E16</f>
        <v>19800</v>
      </c>
      <c r="F17" s="98">
        <f t="shared" si="1"/>
        <v>19402</v>
      </c>
      <c r="G17" s="98">
        <f t="shared" si="1"/>
        <v>17957</v>
      </c>
      <c r="H17" s="7">
        <f t="shared" si="1"/>
        <v>15234</v>
      </c>
      <c r="I17" s="7">
        <f t="shared" si="1"/>
        <v>17289</v>
      </c>
      <c r="J17" s="7">
        <f t="shared" si="1"/>
        <v>13789</v>
      </c>
      <c r="K17" s="7">
        <f t="shared" si="1"/>
        <v>13789</v>
      </c>
      <c r="L17" s="7">
        <f t="shared" si="1"/>
        <v>13789</v>
      </c>
      <c r="M17" s="7">
        <f t="shared" si="1"/>
        <v>13789</v>
      </c>
      <c r="N17" s="89">
        <f t="shared" si="1"/>
        <v>13789</v>
      </c>
    </row>
    <row r="18" spans="1:14" ht="9" customHeight="1">
      <c r="A18" s="46"/>
      <c r="B18" s="17"/>
      <c r="C18" s="17"/>
      <c r="D18" s="101"/>
      <c r="E18" s="102"/>
      <c r="F18" s="103"/>
      <c r="G18" s="103"/>
      <c r="H18" s="30"/>
      <c r="I18" s="36"/>
      <c r="J18" s="17"/>
      <c r="K18" s="54"/>
      <c r="L18" s="30"/>
      <c r="M18" s="30"/>
      <c r="N18" s="63"/>
    </row>
    <row r="19" spans="1:14" ht="8.25" customHeight="1" thickBot="1">
      <c r="A19" s="46"/>
      <c r="B19" s="3"/>
      <c r="C19" s="3"/>
      <c r="D19" s="104"/>
      <c r="E19" s="105"/>
      <c r="F19" s="105"/>
      <c r="G19" s="105"/>
      <c r="H19" s="31"/>
      <c r="I19" s="37"/>
      <c r="J19" s="22"/>
      <c r="K19" s="55"/>
      <c r="L19" s="31"/>
      <c r="M19" s="31"/>
      <c r="N19" s="64"/>
    </row>
    <row r="20" spans="1:14" ht="12.75">
      <c r="A20" s="47" t="s">
        <v>12</v>
      </c>
      <c r="B20" s="4">
        <v>30174583</v>
      </c>
      <c r="C20" s="4">
        <v>30875301</v>
      </c>
      <c r="D20" s="106">
        <v>12902</v>
      </c>
      <c r="E20" s="106">
        <v>13627</v>
      </c>
      <c r="F20" s="106">
        <v>13137</v>
      </c>
      <c r="G20" s="106">
        <v>11246</v>
      </c>
      <c r="H20" s="4">
        <v>10002</v>
      </c>
      <c r="I20" s="4">
        <v>12789</v>
      </c>
      <c r="J20" s="68">
        <v>12789</v>
      </c>
      <c r="K20" s="68">
        <v>12789</v>
      </c>
      <c r="L20" s="4">
        <v>12789</v>
      </c>
      <c r="M20" s="4">
        <v>12789</v>
      </c>
      <c r="N20" s="69">
        <v>12789</v>
      </c>
    </row>
    <row r="21" spans="1:14" ht="12.75">
      <c r="A21" s="20" t="s">
        <v>1</v>
      </c>
      <c r="B21" s="1">
        <v>16986630</v>
      </c>
      <c r="C21" s="1">
        <v>14910951</v>
      </c>
      <c r="D21" s="107">
        <v>18743</v>
      </c>
      <c r="E21" s="108">
        <v>6602</v>
      </c>
      <c r="F21" s="107">
        <v>6241</v>
      </c>
      <c r="G21" s="107">
        <v>10286</v>
      </c>
      <c r="H21" s="1">
        <v>3232</v>
      </c>
      <c r="I21" s="70">
        <v>4500</v>
      </c>
      <c r="J21" s="26">
        <v>1000</v>
      </c>
      <c r="K21" s="71">
        <v>1000</v>
      </c>
      <c r="L21" s="1">
        <v>1000</v>
      </c>
      <c r="M21" s="1">
        <v>1000</v>
      </c>
      <c r="N21" s="72">
        <v>1000</v>
      </c>
    </row>
    <row r="22" spans="1:14" ht="13.5" thickBot="1">
      <c r="A22" s="45" t="s">
        <v>4</v>
      </c>
      <c r="B22" s="7">
        <v>47161213</v>
      </c>
      <c r="C22" s="7">
        <v>45786252</v>
      </c>
      <c r="D22" s="98">
        <f>SUM(D20:D21)</f>
        <v>31645</v>
      </c>
      <c r="E22" s="98">
        <f aca="true" t="shared" si="2" ref="E22:N22">SUM(E20:E21)</f>
        <v>20229</v>
      </c>
      <c r="F22" s="98">
        <f t="shared" si="2"/>
        <v>19378</v>
      </c>
      <c r="G22" s="98">
        <f t="shared" si="2"/>
        <v>21532</v>
      </c>
      <c r="H22" s="7">
        <f t="shared" si="2"/>
        <v>13234</v>
      </c>
      <c r="I22" s="7">
        <f t="shared" si="2"/>
        <v>17289</v>
      </c>
      <c r="J22" s="7">
        <f t="shared" si="2"/>
        <v>13789</v>
      </c>
      <c r="K22" s="7">
        <f t="shared" si="2"/>
        <v>13789</v>
      </c>
      <c r="L22" s="7">
        <f t="shared" si="2"/>
        <v>13789</v>
      </c>
      <c r="M22" s="7">
        <f t="shared" si="2"/>
        <v>13789</v>
      </c>
      <c r="N22" s="89">
        <f t="shared" si="2"/>
        <v>13789</v>
      </c>
    </row>
    <row r="23" spans="1:14" ht="12.75">
      <c r="A23" s="43"/>
      <c r="B23" s="14"/>
      <c r="C23" s="14"/>
      <c r="D23" s="99"/>
      <c r="E23" s="99"/>
      <c r="F23" s="99"/>
      <c r="G23" s="99"/>
      <c r="H23" s="14"/>
      <c r="I23" s="35"/>
      <c r="J23" s="16"/>
      <c r="K23" s="15"/>
      <c r="L23" s="14"/>
      <c r="M23" s="14"/>
      <c r="N23" s="62"/>
    </row>
    <row r="24" spans="1:14" s="79" customFormat="1" ht="12.75">
      <c r="A24" s="86"/>
      <c r="B24" s="78">
        <v>5635000</v>
      </c>
      <c r="C24" s="78">
        <v>5635000</v>
      </c>
      <c r="D24" s="107"/>
      <c r="E24" s="107"/>
      <c r="F24" s="107"/>
      <c r="G24" s="107"/>
      <c r="H24" s="78"/>
      <c r="I24" s="78"/>
      <c r="J24" s="78"/>
      <c r="K24" s="78"/>
      <c r="L24" s="78"/>
      <c r="M24" s="78"/>
      <c r="N24" s="87"/>
    </row>
    <row r="25" spans="1:14" ht="13.5" thickBot="1">
      <c r="A25" s="43"/>
      <c r="B25" s="14"/>
      <c r="C25" s="15"/>
      <c r="D25" s="105"/>
      <c r="E25" s="104"/>
      <c r="F25" s="105"/>
      <c r="G25" s="105"/>
      <c r="H25" s="73"/>
      <c r="I25" s="75"/>
      <c r="J25" s="76"/>
      <c r="K25" s="74"/>
      <c r="L25" s="73"/>
      <c r="M25" s="73"/>
      <c r="N25" s="77"/>
    </row>
    <row r="26" spans="1:14" ht="13.5" thickBot="1">
      <c r="A26" s="42" t="s">
        <v>5</v>
      </c>
      <c r="B26" s="18">
        <v>831422</v>
      </c>
      <c r="C26" s="18">
        <v>6892153</v>
      </c>
      <c r="D26" s="109">
        <f>D17-D22</f>
        <v>126</v>
      </c>
      <c r="E26" s="109">
        <f>E17-E22</f>
        <v>-429</v>
      </c>
      <c r="F26" s="109">
        <f>F17-F22</f>
        <v>24</v>
      </c>
      <c r="G26" s="109">
        <f>G17-G22</f>
        <v>-3575</v>
      </c>
      <c r="H26" s="18">
        <f>H17-H22</f>
        <v>2000</v>
      </c>
      <c r="I26" s="18">
        <f aca="true" t="shared" si="3" ref="I26:N26">I17-I22</f>
        <v>0</v>
      </c>
      <c r="J26" s="18">
        <f t="shared" si="3"/>
        <v>0</v>
      </c>
      <c r="K26" s="18">
        <f t="shared" si="3"/>
        <v>0</v>
      </c>
      <c r="L26" s="18">
        <f t="shared" si="3"/>
        <v>0</v>
      </c>
      <c r="M26" s="18">
        <f t="shared" si="3"/>
        <v>0</v>
      </c>
      <c r="N26" s="127">
        <f t="shared" si="3"/>
        <v>0</v>
      </c>
    </row>
    <row r="27" spans="1:14" ht="12.75">
      <c r="A27" s="43"/>
      <c r="B27" s="24"/>
      <c r="C27" s="24"/>
      <c r="D27" s="110"/>
      <c r="E27" s="110"/>
      <c r="F27" s="110"/>
      <c r="G27" s="110"/>
      <c r="H27" s="24"/>
      <c r="I27" s="38"/>
      <c r="J27" s="51"/>
      <c r="K27" s="56"/>
      <c r="L27" s="24"/>
      <c r="M27" s="24"/>
      <c r="N27" s="65"/>
    </row>
    <row r="28" spans="1:14" s="125" customFormat="1" ht="12.75">
      <c r="A28" s="117" t="s">
        <v>25</v>
      </c>
      <c r="B28" s="118">
        <v>410096</v>
      </c>
      <c r="C28" s="118">
        <v>392389</v>
      </c>
      <c r="D28" s="119"/>
      <c r="E28" s="119"/>
      <c r="F28" s="119"/>
      <c r="G28" s="119"/>
      <c r="H28" s="120">
        <v>2000</v>
      </c>
      <c r="I28" s="121"/>
      <c r="J28" s="122"/>
      <c r="K28" s="123"/>
      <c r="L28" s="120"/>
      <c r="M28" s="120"/>
      <c r="N28" s="124"/>
    </row>
    <row r="29" spans="1:14" ht="12.75">
      <c r="A29" s="20"/>
      <c r="B29" s="19"/>
      <c r="C29" s="19"/>
      <c r="D29" s="107"/>
      <c r="E29" s="107"/>
      <c r="F29" s="107"/>
      <c r="G29" s="107"/>
      <c r="H29" s="19">
        <v>2000</v>
      </c>
      <c r="I29" s="39"/>
      <c r="J29" s="52"/>
      <c r="K29" s="57"/>
      <c r="L29" s="19"/>
      <c r="M29" s="19"/>
      <c r="N29" s="66"/>
    </row>
    <row r="30" spans="1:14" ht="13.5" thickBot="1">
      <c r="A30" s="126" t="s">
        <v>26</v>
      </c>
      <c r="B30" s="80"/>
      <c r="C30" s="80"/>
      <c r="D30" s="111"/>
      <c r="E30" s="112"/>
      <c r="F30" s="111"/>
      <c r="G30" s="111"/>
      <c r="H30" s="80"/>
      <c r="I30" s="82"/>
      <c r="J30" s="81"/>
      <c r="K30" s="83"/>
      <c r="L30" s="80"/>
      <c r="M30" s="80"/>
      <c r="N30" s="84"/>
    </row>
    <row r="31" spans="1:14" ht="13.5" thickBot="1">
      <c r="A31" s="85"/>
      <c r="B31" s="23"/>
      <c r="C31" s="23"/>
      <c r="D31" s="113"/>
      <c r="E31" s="114"/>
      <c r="F31" s="113"/>
      <c r="G31" s="113"/>
      <c r="H31" s="23"/>
      <c r="I31" s="40"/>
      <c r="J31" s="27"/>
      <c r="K31" s="58"/>
      <c r="L31" s="23"/>
      <c r="M31" s="23"/>
      <c r="N31" s="67"/>
    </row>
    <row r="33" ht="12.75">
      <c r="A33" s="115" t="s">
        <v>24</v>
      </c>
    </row>
    <row r="34" ht="12.75">
      <c r="A34" s="115" t="s">
        <v>27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Ivana Košařová</cp:lastModifiedBy>
  <cp:lastPrinted>2013-12-18T16:58:04Z</cp:lastPrinted>
  <dcterms:created xsi:type="dcterms:W3CDTF">2001-09-10T07:50:34Z</dcterms:created>
  <dcterms:modified xsi:type="dcterms:W3CDTF">2013-12-20T08:26:15Z</dcterms:modified>
  <cp:category/>
  <cp:version/>
  <cp:contentType/>
  <cp:contentStatus/>
</cp:coreProperties>
</file>